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5" activeTab="9"/>
  </bookViews>
  <sheets>
    <sheet name="1 квартал 2019" sheetId="1" r:id="rId1"/>
    <sheet name="полугодие 2019 " sheetId="2" r:id="rId2"/>
    <sheet name="9 месяцев 2019 " sheetId="3" r:id="rId3"/>
    <sheet name="12 месяцев оценка" sheetId="4" r:id="rId4"/>
    <sheet name="12 месяцев 2019 " sheetId="5" r:id="rId5"/>
    <sheet name="1 кв 20" sheetId="6" r:id="rId6"/>
    <sheet name="6 мес 20 " sheetId="7" r:id="rId7"/>
    <sheet name="9 мес 20" sheetId="8" r:id="rId8"/>
    <sheet name="12 мес 20 " sheetId="9" r:id="rId9"/>
    <sheet name="1 кв 21" sheetId="10" r:id="rId10"/>
    <sheet name="Лист2" sheetId="11" r:id="rId11"/>
    <sheet name="Лист3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<sst xmlns="http://schemas.openxmlformats.org/spreadsheetml/2006/main" count="130" uniqueCount="22">
  <si>
    <t>Число проб</t>
  </si>
  <si>
    <t>Число проб питьевой воды, несоответствующих качеству</t>
  </si>
  <si>
    <t>Организация</t>
  </si>
  <si>
    <t>ед.</t>
  </si>
  <si>
    <t>%</t>
  </si>
  <si>
    <t>МУП "Водоканал"</t>
  </si>
  <si>
    <t>ОАО "Теплоэнерго"</t>
  </si>
  <si>
    <t>ЗАО "Стройцентр"</t>
  </si>
  <si>
    <t>АО "КМАПЖС"</t>
  </si>
  <si>
    <t>ИТОГО</t>
  </si>
  <si>
    <t>Результаты реализации программы производственного контроля качества</t>
  </si>
  <si>
    <t xml:space="preserve"> питьевой воды за 1 квартал (3 месяца) 2019 года</t>
  </si>
  <si>
    <t xml:space="preserve"> питьевой воды за 1 полугодие (6 месяцев) 2019 года</t>
  </si>
  <si>
    <t xml:space="preserve"> питьевой воды за 9 месяцев 2019 года</t>
  </si>
  <si>
    <t>МУП "Старооскольский водоканал"</t>
  </si>
  <si>
    <t xml:space="preserve"> питьевой воды за 12 месяцев 2019 года (оценка)</t>
  </si>
  <si>
    <t xml:space="preserve"> питьевой воды за 12 месяцев 2019 года </t>
  </si>
  <si>
    <t xml:space="preserve"> питьевой воды за 1 квартал 2020 года </t>
  </si>
  <si>
    <t xml:space="preserve"> питьевой воды за первое полугодие 2020 года </t>
  </si>
  <si>
    <t xml:space="preserve"> питьевой воды за 9 месяцев 2020 года </t>
  </si>
  <si>
    <t xml:space="preserve"> питьевой воды за 12 месяцев 2020 года </t>
  </si>
  <si>
    <t xml:space="preserve"> питьевой воды за 1 квартал 2021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</si>
</sst>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Fill="1" applyBorder="1" applyAlignment="1">
      <alignment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4"/>
    </row>
    <row r="2" spans="1:5" ht="15.75">
      <c r="A2" s="23" t="s">
        <v>11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ht="28.5" customHeight="1">
      <c r="A6" s="2" t="s">
        <v>2</v>
      </c>
      <c r="B6" s="2" t="s">
        <v>3</v>
      </c>
      <c r="C6" s="2" t="s">
        <v>3</v>
      </c>
      <c r="D6" s="2" t="s">
        <v>4</v>
      </c>
    </row>
    <row r="7" spans="1:4" s="8" customFormat="1" ht="28.5" customHeight="1">
      <c r="A7" s="3" t="s">
        <v>5</v>
      </c>
      <c r="B7" s="6">
        <f>569+1024</f>
        <v>1593</v>
      </c>
      <c r="C7" s="6">
        <v>13</v>
      </c>
      <c r="D7" s="7">
        <f>C7/B7*100</f>
        <v>0.8160703075957313</v>
      </c>
    </row>
    <row r="8" spans="1:4" s="8" customFormat="1" ht="28.5" customHeight="1">
      <c r="A8" s="3" t="s">
        <v>6</v>
      </c>
      <c r="B8" s="6">
        <v>42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32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15+21</f>
        <v>36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1703</v>
      </c>
      <c r="C11" s="6">
        <f>SUM(C7:C10)</f>
        <v>13</v>
      </c>
      <c r="D11" s="7">
        <f>C11/B11*100</f>
        <v>0.7633587786259541</v>
      </c>
    </row>
  </sheetData>
  <sheetProtection/>
  <mergeCells count="3">
    <mergeCell ref="C5:D5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8"/>
    </row>
    <row r="2" spans="1:5" ht="15.75">
      <c r="A2" s="23" t="s">
        <v>21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567+1050</f>
        <v>1617</v>
      </c>
      <c r="C7" s="6">
        <v>4</v>
      </c>
      <c r="D7" s="7">
        <f>C7/B7*100</f>
        <v>0.24737167594310452</v>
      </c>
    </row>
    <row r="8" spans="1:4" s="8" customFormat="1" ht="28.5" customHeight="1">
      <c r="A8" s="3" t="s">
        <v>6</v>
      </c>
      <c r="B8" s="6">
        <v>42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28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v>21</v>
      </c>
      <c r="C10" s="6">
        <v>0</v>
      </c>
      <c r="D10" s="7">
        <f>C10/B10*100</f>
        <v>0</v>
      </c>
    </row>
    <row r="11" spans="1:4" s="8" customFormat="1" ht="30" customHeight="1">
      <c r="A11" s="19" t="s">
        <v>9</v>
      </c>
      <c r="B11" s="20">
        <f>SUM(B7:B10)</f>
        <v>1708</v>
      </c>
      <c r="C11" s="20">
        <f>SUM(C7:C10)</f>
        <v>4</v>
      </c>
      <c r="D11" s="21">
        <f>C11/B11*100</f>
        <v>0.234192037470726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9"/>
    </row>
    <row r="2" spans="1:5" ht="15.75">
      <c r="A2" s="23" t="s">
        <v>12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3" t="s">
        <v>5</v>
      </c>
      <c r="B7" s="6">
        <v>3172</v>
      </c>
      <c r="C7" s="6">
        <v>22</v>
      </c>
      <c r="D7" s="7">
        <f>C7/B7*100</f>
        <v>0.6935687263556116</v>
      </c>
    </row>
    <row r="8" spans="1:4" s="8" customFormat="1" ht="28.5" customHeight="1">
      <c r="A8" s="3" t="s">
        <v>6</v>
      </c>
      <c r="B8" s="6">
        <f>42+84</f>
        <v>126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f>32+29</f>
        <v>61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15+21+42</f>
        <v>78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3437</v>
      </c>
      <c r="C11" s="6">
        <f>SUM(C7:C10)</f>
        <v>22</v>
      </c>
      <c r="D11" s="7">
        <f>C11/B11*100</f>
        <v>0.6400931044515566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0"/>
    </row>
    <row r="2" spans="1:5" ht="15.75">
      <c r="A2" s="23" t="s">
        <v>13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3" t="s">
        <v>5</v>
      </c>
      <c r="B7" s="6">
        <f>1839+2941</f>
        <v>4780</v>
      </c>
      <c r="C7" s="6">
        <v>24</v>
      </c>
      <c r="D7" s="7">
        <f>C7/B7*100</f>
        <v>0.502092050209205</v>
      </c>
    </row>
    <row r="8" spans="1:4" s="8" customFormat="1" ht="28.5" customHeight="1">
      <c r="A8" s="3" t="s">
        <v>6</v>
      </c>
      <c r="B8" s="6">
        <v>127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90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15+21+42+63</f>
        <v>141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5138</v>
      </c>
      <c r="C11" s="6">
        <f>SUM(C7:C10)</f>
        <v>24</v>
      </c>
      <c r="D11" s="7">
        <f>C11/B11*100</f>
        <v>0.46710782405605294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1"/>
    </row>
    <row r="2" spans="1:5" ht="15.75">
      <c r="A2" s="23" t="s">
        <v>15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2428+3759</f>
        <v>6187</v>
      </c>
      <c r="C7" s="6">
        <v>25</v>
      </c>
      <c r="D7" s="7">
        <f>C7/B7*100</f>
        <v>0.40407305640859864</v>
      </c>
    </row>
    <row r="8" spans="1:4" s="8" customFormat="1" ht="28.5" customHeight="1">
      <c r="A8" s="3" t="s">
        <v>6</v>
      </c>
      <c r="B8" s="6">
        <v>169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119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15+21+42+63+84</f>
        <v>225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6700</v>
      </c>
      <c r="C11" s="6">
        <f>SUM(C7:C10)</f>
        <v>25</v>
      </c>
      <c r="D11" s="7">
        <f>C11/B11*100</f>
        <v>0.3731343283582089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3"/>
    </row>
    <row r="2" spans="1:5" ht="15.75">
      <c r="A2" s="23" t="s">
        <v>16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2428+3759</f>
        <v>6187</v>
      </c>
      <c r="C7" s="6">
        <v>25</v>
      </c>
      <c r="D7" s="7">
        <f>C7/B7*100</f>
        <v>0.40407305640859864</v>
      </c>
    </row>
    <row r="8" spans="1:4" s="8" customFormat="1" ht="28.5" customHeight="1">
      <c r="A8" s="3" t="s">
        <v>6</v>
      </c>
      <c r="B8" s="6">
        <v>169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119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15+21+42+63+84</f>
        <v>225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6700</v>
      </c>
      <c r="C11" s="6">
        <f>SUM(C7:C10)</f>
        <v>25</v>
      </c>
      <c r="D11" s="7">
        <f>C11/B11*100</f>
        <v>0.3731343283582089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4"/>
    </row>
    <row r="2" spans="1:5" ht="15.75">
      <c r="A2" s="23" t="s">
        <v>17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586+1097</f>
        <v>1683</v>
      </c>
      <c r="C7" s="6">
        <v>1</v>
      </c>
      <c r="D7" s="7">
        <f>C7/B7*100</f>
        <v>0.05941770647653001</v>
      </c>
    </row>
    <row r="8" spans="1:4" s="8" customFormat="1" ht="28.5" customHeight="1">
      <c r="A8" s="3" t="s">
        <v>6</v>
      </c>
      <c r="B8" s="6">
        <v>42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32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v>21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1778</v>
      </c>
      <c r="C11" s="6">
        <f>SUM(C7:C10)</f>
        <v>1</v>
      </c>
      <c r="D11" s="7">
        <f>C11/B11*100</f>
        <v>0.05624296962879641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5"/>
    </row>
    <row r="2" spans="1:5" ht="15.75">
      <c r="A2" s="23" t="s">
        <v>18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1171+1028</f>
        <v>2199</v>
      </c>
      <c r="C7" s="6">
        <v>9</v>
      </c>
      <c r="D7" s="7">
        <f>C7/B7*100</f>
        <v>0.4092769440654843</v>
      </c>
    </row>
    <row r="8" spans="1:4" s="8" customFormat="1" ht="28.5" customHeight="1">
      <c r="A8" s="3" t="s">
        <v>6</v>
      </c>
      <c r="B8" s="6">
        <v>85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64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f>42</f>
        <v>42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2390</v>
      </c>
      <c r="C11" s="6">
        <f>SUM(C7:C10)</f>
        <v>9</v>
      </c>
      <c r="D11" s="7">
        <f>C11/B11*100</f>
        <v>0.37656903765690375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6"/>
    </row>
    <row r="2" spans="1:5" ht="15.75">
      <c r="A2" s="23" t="s">
        <v>19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1785+2067</f>
        <v>3852</v>
      </c>
      <c r="C7" s="6">
        <f>1785-1773+2067-2065</f>
        <v>14</v>
      </c>
      <c r="D7" s="7">
        <f>C7/B7*100</f>
        <v>0.363447559709242</v>
      </c>
    </row>
    <row r="8" spans="1:4" s="8" customFormat="1" ht="28.5" customHeight="1">
      <c r="A8" s="3" t="s">
        <v>6</v>
      </c>
      <c r="B8" s="6">
        <v>127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93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v>63</v>
      </c>
      <c r="C10" s="6">
        <v>0</v>
      </c>
      <c r="D10" s="7">
        <f>C10/B10*100</f>
        <v>0</v>
      </c>
    </row>
    <row r="11" spans="1:4" s="8" customFormat="1" ht="30" customHeight="1">
      <c r="A11" s="3" t="s">
        <v>9</v>
      </c>
      <c r="B11" s="6">
        <f>SUM(B7:B10)</f>
        <v>4135</v>
      </c>
      <c r="C11" s="6">
        <f>SUM(C7:C10)</f>
        <v>14</v>
      </c>
      <c r="D11" s="7">
        <f>C11/B11*100</f>
        <v>0.3385731559854897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7.7109375" style="0" customWidth="1"/>
    <col min="2" max="2" width="18.57421875" style="0" customWidth="1"/>
    <col min="3" max="3" width="18.140625" style="0" customWidth="1"/>
    <col min="4" max="4" width="18.28125" style="0" customWidth="1"/>
  </cols>
  <sheetData>
    <row r="1" spans="1:5" ht="15.75">
      <c r="A1" s="23" t="s">
        <v>10</v>
      </c>
      <c r="B1" s="23"/>
      <c r="C1" s="23"/>
      <c r="D1" s="23"/>
      <c r="E1" s="17"/>
    </row>
    <row r="2" spans="1:5" ht="15.75">
      <c r="A2" s="23" t="s">
        <v>20</v>
      </c>
      <c r="B2" s="23"/>
      <c r="C2" s="23"/>
      <c r="D2" s="23"/>
      <c r="E2" s="5"/>
    </row>
    <row r="5" spans="1:4" ht="36" customHeight="1">
      <c r="A5" s="1"/>
      <c r="B5" s="1" t="s">
        <v>0</v>
      </c>
      <c r="C5" s="22" t="s">
        <v>1</v>
      </c>
      <c r="D5" s="22"/>
    </row>
    <row r="6" spans="1:4" s="8" customFormat="1" ht="28.5" customHeight="1">
      <c r="A6" s="6" t="s">
        <v>2</v>
      </c>
      <c r="B6" s="6" t="s">
        <v>3</v>
      </c>
      <c r="C6" s="6" t="s">
        <v>3</v>
      </c>
      <c r="D6" s="6" t="s">
        <v>4</v>
      </c>
    </row>
    <row r="7" spans="1:4" s="8" customFormat="1" ht="28.5" customHeight="1">
      <c r="A7" s="12" t="s">
        <v>14</v>
      </c>
      <c r="B7" s="6">
        <f>2370+3133</f>
        <v>5503</v>
      </c>
      <c r="C7" s="6">
        <v>20</v>
      </c>
      <c r="D7" s="7">
        <f>C7/B7*100</f>
        <v>0.3634381246592767</v>
      </c>
    </row>
    <row r="8" spans="1:4" s="8" customFormat="1" ht="28.5" customHeight="1">
      <c r="A8" s="3" t="s">
        <v>6</v>
      </c>
      <c r="B8" s="6">
        <v>169</v>
      </c>
      <c r="C8" s="6">
        <v>0</v>
      </c>
      <c r="D8" s="7">
        <f>C8/B8*100</f>
        <v>0</v>
      </c>
    </row>
    <row r="9" spans="1:4" s="8" customFormat="1" ht="28.5" customHeight="1">
      <c r="A9" s="3" t="s">
        <v>7</v>
      </c>
      <c r="B9" s="6">
        <v>122</v>
      </c>
      <c r="C9" s="6">
        <v>0</v>
      </c>
      <c r="D9" s="7">
        <f>C9/B9*100</f>
        <v>0</v>
      </c>
    </row>
    <row r="10" spans="1:4" s="8" customFormat="1" ht="30" customHeight="1">
      <c r="A10" s="3" t="s">
        <v>8</v>
      </c>
      <c r="B10" s="6">
        <v>84</v>
      </c>
      <c r="C10" s="6">
        <v>0</v>
      </c>
      <c r="D10" s="7">
        <f>C10/B10*100</f>
        <v>0</v>
      </c>
    </row>
    <row r="11" spans="1:4" s="8" customFormat="1" ht="30" customHeight="1">
      <c r="A11" s="19" t="s">
        <v>9</v>
      </c>
      <c r="B11" s="20">
        <f>SUM(B7:B10)</f>
        <v>5878</v>
      </c>
      <c r="C11" s="20">
        <f>SUM(C7:C10)</f>
        <v>20</v>
      </c>
      <c r="D11" s="21">
        <f>C11/B11*100</f>
        <v>0.3402517863218782</v>
      </c>
    </row>
  </sheetData>
  <sheetProtection/>
  <mergeCells count="3">
    <mergeCell ref="A1:D1"/>
    <mergeCell ref="A2:D2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2021-01-13T12:45:21Z</cp:lastPrinted>
  <dcterms:created xsi:type="dcterms:W3CDTF">2018-07-16T09:40:30Z</dcterms:created>
  <dcterms:modified xsi:type="dcterms:W3CDTF">2022-07-13T14:02:58Z</dcterms:modified>
  <cp:category/>
  <cp:version/>
  <cp:contentType/>
  <cp:contentStatus/>
</cp:coreProperties>
</file>